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A33" i="1" l="1"/>
  <c r="AA34" i="1"/>
  <c r="AA17" i="1"/>
  <c r="AA30" i="1"/>
  <c r="AA29" i="1"/>
  <c r="AA24" i="1"/>
  <c r="AA23" i="1"/>
  <c r="AA18" i="1"/>
  <c r="P29" i="1"/>
  <c r="P28" i="1"/>
  <c r="P23" i="1"/>
  <c r="P34" i="1" s="1"/>
  <c r="P22" i="1"/>
  <c r="P16" i="1"/>
  <c r="P17" i="1"/>
  <c r="AA12" i="1"/>
  <c r="AA11" i="1"/>
  <c r="P11" i="1"/>
  <c r="P10" i="1"/>
  <c r="Y5" i="1"/>
  <c r="Y6" i="1"/>
  <c r="O4" i="1"/>
  <c r="O5" i="1"/>
  <c r="P33" i="1" l="1"/>
</calcChain>
</file>

<file path=xl/sharedStrings.xml><?xml version="1.0" encoding="utf-8"?>
<sst xmlns="http://schemas.openxmlformats.org/spreadsheetml/2006/main" count="256" uniqueCount="143">
  <si>
    <t>Бронебойщик</t>
  </si>
  <si>
    <t>Серебро: 34000</t>
  </si>
  <si>
    <t>Взводный</t>
  </si>
  <si>
    <t>Профессиональный стрелок</t>
  </si>
  <si>
    <t>Опыт: 600.</t>
  </si>
  <si>
    <t>Почетное место</t>
  </si>
  <si>
    <t xml:space="preserve">Серебро: 22000. </t>
  </si>
  <si>
    <t>Название БЗ</t>
  </si>
  <si>
    <t>Свинцовый ураган</t>
  </si>
  <si>
    <t>Воинская слава</t>
  </si>
  <si>
    <t>Серебро: 35000.</t>
  </si>
  <si>
    <t>Серебро: 49000</t>
  </si>
  <si>
    <t>Максимальная эффективность</t>
  </si>
  <si>
    <t>Опыт: 800.</t>
  </si>
  <si>
    <t>Таран</t>
  </si>
  <si>
    <t>Машина-вредитель</t>
  </si>
  <si>
    <t xml:space="preserve">Серебро: 35000. </t>
  </si>
  <si>
    <t>Свинцовый дождь</t>
  </si>
  <si>
    <t>Опыт: 700.</t>
  </si>
  <si>
    <t>Всегда в движении</t>
  </si>
  <si>
    <t xml:space="preserve">Опыт: 2100. </t>
  </si>
  <si>
    <t>ПА на 1 час: 4 части.</t>
  </si>
  <si>
    <t xml:space="preserve">Опыт: 1200. </t>
  </si>
  <si>
    <t>ПА на 9 часов: 4 части.</t>
  </si>
  <si>
    <t xml:space="preserve">Серебро: 57000. </t>
  </si>
  <si>
    <t>Сертификат на 100 золота: 4 части.</t>
  </si>
  <si>
    <t>БОЭ: 6.</t>
  </si>
  <si>
    <t>Звёздный взвод</t>
  </si>
  <si>
    <t>Серебро: 63000.</t>
  </si>
  <si>
    <t>Преимущество в скорости</t>
  </si>
  <si>
    <t>Серебро: 21000.</t>
  </si>
  <si>
    <t>Превосходство: Экспансия</t>
  </si>
  <si>
    <t>Серебро: 54000.</t>
  </si>
  <si>
    <t>Стрелок</t>
  </si>
  <si>
    <t>Охотник за головами</t>
  </si>
  <si>
    <t>Опыт: 1700.</t>
  </si>
  <si>
    <t>Найти и уничтожить</t>
  </si>
  <si>
    <t>Опыт: 1100.</t>
  </si>
  <si>
    <t>Натиск: &lt;нация&gt; (x6)</t>
  </si>
  <si>
    <t>Истребитель &lt;класс техники&gt; (x4)</t>
  </si>
  <si>
    <t>Превосходство: Прорыв</t>
  </si>
  <si>
    <t>Превосходство: Штурм</t>
  </si>
  <si>
    <t>Серебро: 55000.</t>
  </si>
  <si>
    <t>В погоне за опытом</t>
  </si>
  <si>
    <t>Опыт: 1000.</t>
  </si>
  <si>
    <t>Превосходство: Победитель</t>
  </si>
  <si>
    <t>Опыт: 900.</t>
  </si>
  <si>
    <t>Выживший</t>
  </si>
  <si>
    <t>Военная академия: &lt;нация&gt; (x6)</t>
  </si>
  <si>
    <t>Только победа</t>
  </si>
  <si>
    <t>Серебро: ???</t>
  </si>
  <si>
    <t>ПА на 24 часа: ?? 4 части.</t>
  </si>
  <si>
    <t>БОЭ: ?? 6.</t>
  </si>
  <si>
    <t>Награда 1</t>
  </si>
  <si>
    <t>Награда 2</t>
  </si>
  <si>
    <t>Награда 3</t>
  </si>
  <si>
    <t>??</t>
  </si>
  <si>
    <t>Разрушитель: &lt;класс техники&gt;(x4)</t>
  </si>
  <si>
    <t>Превосходство: Манёвр</t>
  </si>
  <si>
    <t>Превосходство: Удержание</t>
  </si>
  <si>
    <t>???</t>
  </si>
  <si>
    <t>Весомый вклад</t>
  </si>
  <si>
    <t xml:space="preserve">Опыт: 1100. </t>
  </si>
  <si>
    <t>Первый класс</t>
  </si>
  <si>
    <t>Серебро: 59000???</t>
  </si>
  <si>
    <t>Серебро: 57000???</t>
  </si>
  <si>
    <t>Сера</t>
  </si>
  <si>
    <t>Опыт</t>
  </si>
  <si>
    <t>2-7</t>
  </si>
  <si>
    <t>8-13</t>
  </si>
  <si>
    <t>Меткая серия</t>
  </si>
  <si>
    <t>Чемпион</t>
  </si>
  <si>
    <t>Марш-бросок</t>
  </si>
  <si>
    <t>Разведданные</t>
  </si>
  <si>
    <t>Серебро: 56000</t>
  </si>
  <si>
    <t>Дистанционный бой</t>
  </si>
  <si>
    <t>15-21</t>
  </si>
  <si>
    <t>22-28</t>
  </si>
  <si>
    <t>29-34</t>
  </si>
  <si>
    <t>ПА на 1 час: ? 4 части.</t>
  </si>
  <si>
    <t xml:space="preserve">Камуфляж "Верденский лес" (компенсация - 20к серы) </t>
  </si>
  <si>
    <t>8-15</t>
  </si>
  <si>
    <t>16-23</t>
  </si>
  <si>
    <t>24-30</t>
  </si>
  <si>
    <t>24-31</t>
  </si>
  <si>
    <t>32-37, 2-3</t>
  </si>
  <si>
    <t>35-37, 2-5</t>
  </si>
  <si>
    <t>Номера задач</t>
  </si>
  <si>
    <t>Серебро</t>
  </si>
  <si>
    <t>Среднестатистический случай - День</t>
  </si>
  <si>
    <t>Среднестатистический случай с пропусками - День</t>
  </si>
  <si>
    <t>Среднее арифметическое</t>
  </si>
  <si>
    <t>Среднее арифм.</t>
  </si>
  <si>
    <t>Пропущеная задача</t>
  </si>
  <si>
    <t>n/A</t>
  </si>
  <si>
    <t>8, 14</t>
  </si>
  <si>
    <t>20, 22</t>
  </si>
  <si>
    <t>6-11</t>
  </si>
  <si>
    <t>Сумма</t>
  </si>
  <si>
    <t>4-10</t>
  </si>
  <si>
    <t>36, 37</t>
  </si>
  <si>
    <t>Пропущеные задачи</t>
  </si>
  <si>
    <t>8</t>
  </si>
  <si>
    <t>11-17</t>
  </si>
  <si>
    <t>14</t>
  </si>
  <si>
    <t>Среднестатистический случай - Неделя 1</t>
  </si>
  <si>
    <t>Среднестатистический случай с пропусками - Неделя 1</t>
  </si>
  <si>
    <t>Среднестатистический случай - Неделя 2</t>
  </si>
  <si>
    <t>12-18</t>
  </si>
  <si>
    <t>19-25</t>
  </si>
  <si>
    <t>27-32</t>
  </si>
  <si>
    <t>33-37, 2-3</t>
  </si>
  <si>
    <t>4-9</t>
  </si>
  <si>
    <t>10-16</t>
  </si>
  <si>
    <t>17-23</t>
  </si>
  <si>
    <t>Сертификат на 100 золота: ? 4 ч.</t>
  </si>
  <si>
    <t>Среднестатистический случай - Неделя 3</t>
  </si>
  <si>
    <t>31-37</t>
  </si>
  <si>
    <t>Среднестатистический случай - Неделя 4</t>
  </si>
  <si>
    <t>Общая сумма</t>
  </si>
  <si>
    <t>18-25</t>
  </si>
  <si>
    <t>27-33</t>
  </si>
  <si>
    <t>34-37, 2-5</t>
  </si>
  <si>
    <t>37, 36</t>
  </si>
  <si>
    <t>6-12</t>
  </si>
  <si>
    <t>13-19</t>
  </si>
  <si>
    <t>14, 15</t>
  </si>
  <si>
    <t>20-28</t>
  </si>
  <si>
    <t>26, 22</t>
  </si>
  <si>
    <t>29-35</t>
  </si>
  <si>
    <t>29</t>
  </si>
  <si>
    <t>Среднестатистический случай с пропусками - Неделя 2</t>
  </si>
  <si>
    <t>Среднестатистический случай с пропусками - Неделя 4</t>
  </si>
  <si>
    <t>Среднестатистический случай с пропусками - Неделя 3</t>
  </si>
  <si>
    <t>36-37, 2-7</t>
  </si>
  <si>
    <t>Инфа внизу!</t>
  </si>
  <si>
    <t>В данном доке представлена таблица боевых задач в алфавитном порядке, которые действовали в игре с патча 4.1 до 5.9 включительно.</t>
  </si>
  <si>
    <t>Задачи брались из таблицы сверху вниз по 6 штук, тем самым отражая набор задач за один день.</t>
  </si>
  <si>
    <t xml:space="preserve">Сбоку от неё представлены таблицы с рассчётами наград за дневное и недельное выполнение. </t>
  </si>
  <si>
    <t>Они НЕ ОТРАЖАЮТ реальных доходов от выполнения задач и предназначены для демонстрации общей картины!</t>
  </si>
  <si>
    <t>Created by Dimon12321_</t>
  </si>
  <si>
    <t xml:space="preserve">Из-за отсутствия информации по некоторым старым БЗ во время рассчётов, они автоматически были пропущены. </t>
  </si>
  <si>
    <t>Вопросы рядом со значениями наград означают, что награда взята с предыдущих итераций старых БЗ, когда задачи имели один уровень выполнения и разную величину наград.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</si>
</sst>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1" xfId="0" applyFont="1" applyBorder="1"/>
    <xf numFmtId="49" fontId="0" fillId="0" borderId="0" xfId="0" applyNumberFormat="1"/>
    <xf numFmtId="0" fontId="0" fillId="0" borderId="2" xfId="0" applyFill="1" applyBorder="1"/>
    <xf numFmtId="49" fontId="0" fillId="0" borderId="3" xfId="0" applyNumberFormat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49" fontId="0" fillId="0" borderId="7" xfId="0" applyNumberFormat="1" applyBorder="1"/>
    <xf numFmtId="0" fontId="0" fillId="0" borderId="7" xfId="0" applyBorder="1"/>
    <xf numFmtId="0" fontId="0" fillId="0" borderId="8" xfId="0" applyBorder="1"/>
    <xf numFmtId="49" fontId="0" fillId="0" borderId="9" xfId="0" applyNumberFormat="1" applyFill="1" applyBorder="1"/>
    <xf numFmtId="49" fontId="0" fillId="0" borderId="4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0" fontId="0" fillId="0" borderId="1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3" borderId="1" xfId="0" applyFill="1" applyBorder="1"/>
    <xf numFmtId="0" fontId="0" fillId="3" borderId="2" xfId="0" applyFill="1" applyBorder="1"/>
    <xf numFmtId="0" fontId="0" fillId="4" borderId="1" xfId="0" applyFill="1" applyBorder="1"/>
    <xf numFmtId="0" fontId="3" fillId="0" borderId="0" xfId="0" applyFon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topLeftCell="B1" workbookViewId="0">
      <selection activeCell="H42" sqref="H42"/>
    </sheetView>
  </sheetViews>
  <sheetFormatPr defaultRowHeight="15" x14ac:dyDescent="0.25"/>
  <cols>
    <col min="1" max="1" width="31.28515625" customWidth="1"/>
    <col min="2" max="2" width="15.140625" customWidth="1"/>
    <col min="3" max="3" width="19.42578125" customWidth="1"/>
    <col min="4" max="4" width="13.85546875" customWidth="1"/>
  </cols>
  <sheetData>
    <row r="1" spans="1:27" ht="21.75" thickBot="1" x14ac:dyDescent="0.4">
      <c r="A1" s="2" t="s">
        <v>7</v>
      </c>
      <c r="B1" s="2" t="s">
        <v>53</v>
      </c>
      <c r="C1" s="2" t="s">
        <v>54</v>
      </c>
      <c r="D1" s="2" t="s">
        <v>55</v>
      </c>
      <c r="I1" s="30" t="s">
        <v>135</v>
      </c>
      <c r="N1" s="30" t="s">
        <v>140</v>
      </c>
      <c r="S1" s="30" t="s">
        <v>135</v>
      </c>
    </row>
    <row r="2" spans="1:27" ht="15.75" thickBot="1" x14ac:dyDescent="0.3">
      <c r="A2" s="1" t="s">
        <v>0</v>
      </c>
      <c r="B2" s="21" t="s">
        <v>1</v>
      </c>
      <c r="C2" s="1"/>
      <c r="D2" s="1"/>
      <c r="I2" s="8" t="s">
        <v>89</v>
      </c>
      <c r="O2" s="12" t="s">
        <v>92</v>
      </c>
      <c r="T2" s="9" t="s">
        <v>90</v>
      </c>
      <c r="Y2" s="8" t="s">
        <v>91</v>
      </c>
    </row>
    <row r="3" spans="1:27" ht="15.75" thickBot="1" x14ac:dyDescent="0.3">
      <c r="A3" s="1" t="s">
        <v>61</v>
      </c>
      <c r="B3" s="21" t="s">
        <v>62</v>
      </c>
      <c r="C3" s="1"/>
      <c r="D3" s="1"/>
      <c r="G3" s="6" t="s">
        <v>87</v>
      </c>
      <c r="H3" s="7"/>
      <c r="I3" s="16" t="s">
        <v>68</v>
      </c>
      <c r="J3" s="16" t="s">
        <v>69</v>
      </c>
      <c r="K3" s="16" t="s">
        <v>76</v>
      </c>
      <c r="L3" s="16" t="s">
        <v>77</v>
      </c>
      <c r="M3" s="16" t="s">
        <v>78</v>
      </c>
      <c r="N3" s="17" t="s">
        <v>86</v>
      </c>
      <c r="O3" s="5"/>
      <c r="R3" s="13" t="s">
        <v>87</v>
      </c>
      <c r="S3" s="6"/>
      <c r="T3" s="18" t="s">
        <v>68</v>
      </c>
      <c r="U3" s="16" t="s">
        <v>81</v>
      </c>
      <c r="V3" s="16" t="s">
        <v>82</v>
      </c>
      <c r="W3" s="16" t="s">
        <v>84</v>
      </c>
      <c r="X3" s="16" t="s">
        <v>85</v>
      </c>
      <c r="Y3" s="10"/>
    </row>
    <row r="4" spans="1:27" ht="15.75" thickBot="1" x14ac:dyDescent="0.3">
      <c r="A4" s="1" t="s">
        <v>2</v>
      </c>
      <c r="B4" s="21" t="s">
        <v>22</v>
      </c>
      <c r="C4" s="1" t="s">
        <v>23</v>
      </c>
      <c r="D4" s="1"/>
      <c r="G4" s="6" t="s">
        <v>88</v>
      </c>
      <c r="H4" s="7"/>
      <c r="I4" s="6">
        <v>153000</v>
      </c>
      <c r="J4" s="6">
        <v>133000</v>
      </c>
      <c r="K4" s="6">
        <v>57000</v>
      </c>
      <c r="L4" s="6">
        <v>242000</v>
      </c>
      <c r="M4" s="6">
        <v>172000</v>
      </c>
      <c r="N4" s="7">
        <v>103000</v>
      </c>
      <c r="O4" s="7">
        <f>SUM(I4:N4)/6</f>
        <v>143333.33333333334</v>
      </c>
      <c r="R4" s="6" t="s">
        <v>101</v>
      </c>
      <c r="S4" s="6"/>
      <c r="T4" s="11" t="s">
        <v>94</v>
      </c>
      <c r="U4" s="6" t="s">
        <v>95</v>
      </c>
      <c r="V4" s="6" t="s">
        <v>96</v>
      </c>
      <c r="W4" s="6">
        <v>26</v>
      </c>
      <c r="X4" s="6" t="s">
        <v>100</v>
      </c>
      <c r="Y4" s="11"/>
    </row>
    <row r="5" spans="1:27" ht="15.75" thickBot="1" x14ac:dyDescent="0.3">
      <c r="A5" s="1" t="s">
        <v>48</v>
      </c>
      <c r="B5" s="21" t="s">
        <v>11</v>
      </c>
      <c r="C5" s="1" t="s">
        <v>21</v>
      </c>
      <c r="D5" s="1"/>
      <c r="G5" s="6" t="s">
        <v>67</v>
      </c>
      <c r="H5" s="7"/>
      <c r="I5" s="6">
        <v>2300</v>
      </c>
      <c r="J5" s="6">
        <v>2600</v>
      </c>
      <c r="K5" s="6">
        <v>5000</v>
      </c>
      <c r="L5" s="6">
        <v>900</v>
      </c>
      <c r="M5" s="6">
        <v>2000</v>
      </c>
      <c r="N5" s="7">
        <v>4400</v>
      </c>
      <c r="O5" s="7">
        <f>SUM(I5:N5)/6</f>
        <v>2866.6666666666665</v>
      </c>
      <c r="R5" s="6" t="s">
        <v>66</v>
      </c>
      <c r="S5" s="6"/>
      <c r="T5" s="11">
        <v>153000</v>
      </c>
      <c r="U5" s="6">
        <v>147000</v>
      </c>
      <c r="V5" s="6">
        <v>79000</v>
      </c>
      <c r="W5" s="6">
        <v>279000</v>
      </c>
      <c r="X5" s="6">
        <v>91000</v>
      </c>
      <c r="Y5" s="11">
        <f>SUM(T5:X5)/5</f>
        <v>149800</v>
      </c>
    </row>
    <row r="6" spans="1:27" ht="15.75" thickBot="1" x14ac:dyDescent="0.3">
      <c r="A6" s="1" t="s">
        <v>9</v>
      </c>
      <c r="B6" s="27" t="s">
        <v>10</v>
      </c>
      <c r="C6" s="1"/>
      <c r="D6" s="1"/>
      <c r="R6" s="6" t="s">
        <v>67</v>
      </c>
      <c r="S6" s="6"/>
      <c r="T6" s="11">
        <v>2300</v>
      </c>
      <c r="U6" s="6">
        <v>2600</v>
      </c>
      <c r="V6" s="6">
        <v>5000</v>
      </c>
      <c r="W6" s="6">
        <v>900</v>
      </c>
      <c r="X6" s="6">
        <v>4600</v>
      </c>
      <c r="Y6" s="11">
        <f>SUM(T6:X6)/5</f>
        <v>3080</v>
      </c>
    </row>
    <row r="7" spans="1:27" ht="15.75" thickBot="1" x14ac:dyDescent="0.3">
      <c r="A7" s="1" t="s">
        <v>19</v>
      </c>
      <c r="B7" s="27" t="s">
        <v>16</v>
      </c>
      <c r="C7" s="1" t="s">
        <v>21</v>
      </c>
      <c r="D7" s="1"/>
    </row>
    <row r="8" spans="1:27" ht="15.75" thickBot="1" x14ac:dyDescent="0.3">
      <c r="A8" s="1" t="s">
        <v>47</v>
      </c>
      <c r="B8" s="27" t="s">
        <v>30</v>
      </c>
      <c r="C8" s="1"/>
      <c r="D8" s="1"/>
      <c r="I8" s="8" t="s">
        <v>105</v>
      </c>
      <c r="P8" s="12" t="s">
        <v>98</v>
      </c>
      <c r="R8" s="26"/>
      <c r="T8" s="8" t="s">
        <v>106</v>
      </c>
      <c r="AA8" s="12" t="s">
        <v>98</v>
      </c>
    </row>
    <row r="9" spans="1:27" ht="15.75" thickBot="1" x14ac:dyDescent="0.3">
      <c r="A9" s="1" t="s">
        <v>43</v>
      </c>
      <c r="B9" s="27" t="s">
        <v>44</v>
      </c>
      <c r="C9" s="1"/>
      <c r="D9" s="1"/>
      <c r="G9" s="6" t="s">
        <v>87</v>
      </c>
      <c r="H9" s="7"/>
      <c r="I9" s="14" t="s">
        <v>68</v>
      </c>
      <c r="J9" s="14" t="s">
        <v>69</v>
      </c>
      <c r="K9" s="14" t="s">
        <v>76</v>
      </c>
      <c r="L9" s="14" t="s">
        <v>77</v>
      </c>
      <c r="M9" s="14" t="s">
        <v>78</v>
      </c>
      <c r="N9" s="14" t="s">
        <v>86</v>
      </c>
      <c r="O9" s="15" t="s">
        <v>97</v>
      </c>
      <c r="P9" s="5"/>
      <c r="Q9" s="3"/>
      <c r="R9" s="13" t="s">
        <v>87</v>
      </c>
      <c r="S9" s="6"/>
      <c r="T9" s="18" t="s">
        <v>68</v>
      </c>
      <c r="U9" s="16" t="s">
        <v>81</v>
      </c>
      <c r="V9" s="16" t="s">
        <v>82</v>
      </c>
      <c r="W9" s="16" t="s">
        <v>84</v>
      </c>
      <c r="X9" s="16" t="s">
        <v>85</v>
      </c>
      <c r="Y9" s="14" t="s">
        <v>99</v>
      </c>
      <c r="Z9" s="15" t="s">
        <v>103</v>
      </c>
      <c r="AA9" s="5"/>
    </row>
    <row r="10" spans="1:27" ht="15.75" thickBot="1" x14ac:dyDescent="0.3">
      <c r="A10" s="4" t="s">
        <v>75</v>
      </c>
      <c r="B10" s="28" t="s">
        <v>13</v>
      </c>
      <c r="G10" s="6" t="s">
        <v>88</v>
      </c>
      <c r="H10" s="7"/>
      <c r="I10" s="6">
        <v>153000</v>
      </c>
      <c r="J10" s="6">
        <v>133000</v>
      </c>
      <c r="K10" s="6">
        <v>57000</v>
      </c>
      <c r="L10" s="6">
        <v>242000</v>
      </c>
      <c r="M10" s="6">
        <v>172000</v>
      </c>
      <c r="N10" s="6">
        <v>103000</v>
      </c>
      <c r="O10" s="7">
        <v>154000</v>
      </c>
      <c r="P10" s="7">
        <f>SUM(I10:O10)</f>
        <v>1014000</v>
      </c>
      <c r="R10" s="6" t="s">
        <v>93</v>
      </c>
      <c r="S10" s="6"/>
      <c r="T10" s="19" t="s">
        <v>94</v>
      </c>
      <c r="U10" s="20" t="s">
        <v>95</v>
      </c>
      <c r="V10" s="20" t="s">
        <v>96</v>
      </c>
      <c r="W10" s="20">
        <v>26</v>
      </c>
      <c r="X10" s="20" t="s">
        <v>100</v>
      </c>
      <c r="Y10" s="14" t="s">
        <v>102</v>
      </c>
      <c r="Z10" s="15" t="s">
        <v>104</v>
      </c>
      <c r="AA10" s="5"/>
    </row>
    <row r="11" spans="1:27" ht="15.75" thickBot="1" x14ac:dyDescent="0.3">
      <c r="A11" s="1" t="s">
        <v>27</v>
      </c>
      <c r="B11" s="27" t="s">
        <v>28</v>
      </c>
      <c r="C11" s="1" t="s">
        <v>23</v>
      </c>
      <c r="D11" s="1"/>
      <c r="G11" s="6" t="s">
        <v>67</v>
      </c>
      <c r="H11" s="7"/>
      <c r="I11" s="6">
        <v>2300</v>
      </c>
      <c r="J11" s="6">
        <v>2600</v>
      </c>
      <c r="K11" s="6">
        <v>5000</v>
      </c>
      <c r="L11" s="6">
        <v>900</v>
      </c>
      <c r="M11" s="6">
        <v>2000</v>
      </c>
      <c r="N11" s="6">
        <v>4400</v>
      </c>
      <c r="O11" s="7">
        <v>1800</v>
      </c>
      <c r="P11" s="7">
        <f>SUM(I11:O11)</f>
        <v>19000</v>
      </c>
      <c r="R11" s="6" t="s">
        <v>66</v>
      </c>
      <c r="S11" s="6"/>
      <c r="T11" s="11">
        <v>153000</v>
      </c>
      <c r="U11" s="6">
        <v>147000</v>
      </c>
      <c r="V11" s="6">
        <v>79000</v>
      </c>
      <c r="W11" s="6">
        <v>279000</v>
      </c>
      <c r="X11" s="6">
        <v>91000</v>
      </c>
      <c r="Y11" s="6">
        <v>119000</v>
      </c>
      <c r="Z11" s="7">
        <v>147000</v>
      </c>
      <c r="AA11" s="7">
        <f>SUM(T11:Z11)</f>
        <v>1015000</v>
      </c>
    </row>
    <row r="12" spans="1:27" ht="15.75" thickBot="1" x14ac:dyDescent="0.3">
      <c r="A12" s="1" t="s">
        <v>39</v>
      </c>
      <c r="B12" s="27" t="s">
        <v>11</v>
      </c>
      <c r="C12" s="1"/>
      <c r="D12" s="1"/>
      <c r="R12" s="6" t="s">
        <v>67</v>
      </c>
      <c r="S12" s="6"/>
      <c r="T12" s="11">
        <v>2300</v>
      </c>
      <c r="U12" s="6">
        <v>2600</v>
      </c>
      <c r="V12" s="6">
        <v>5000</v>
      </c>
      <c r="W12" s="6">
        <v>900</v>
      </c>
      <c r="X12" s="6">
        <v>4600</v>
      </c>
      <c r="Y12" s="6">
        <v>3000</v>
      </c>
      <c r="Z12" s="7">
        <v>3000</v>
      </c>
      <c r="AA12" s="7">
        <f>SUM(T12:Z12)</f>
        <v>21400</v>
      </c>
    </row>
    <row r="13" spans="1:27" ht="15.75" thickBot="1" x14ac:dyDescent="0.3">
      <c r="A13" s="1" t="s">
        <v>12</v>
      </c>
      <c r="B13" s="21" t="s">
        <v>13</v>
      </c>
      <c r="C13" s="1"/>
      <c r="D13" s="1"/>
    </row>
    <row r="14" spans="1:27" ht="15.75" thickBot="1" x14ac:dyDescent="0.3">
      <c r="A14" s="1" t="s">
        <v>72</v>
      </c>
      <c r="B14" s="21" t="s">
        <v>50</v>
      </c>
      <c r="C14" s="1"/>
      <c r="D14" s="1"/>
      <c r="I14" s="8" t="s">
        <v>107</v>
      </c>
      <c r="P14" s="12" t="s">
        <v>98</v>
      </c>
      <c r="R14" s="26"/>
      <c r="T14" s="8" t="s">
        <v>131</v>
      </c>
      <c r="AA14" s="12" t="s">
        <v>98</v>
      </c>
    </row>
    <row r="15" spans="1:27" ht="15.75" thickBot="1" x14ac:dyDescent="0.3">
      <c r="A15" s="1" t="s">
        <v>15</v>
      </c>
      <c r="B15" s="21" t="s">
        <v>16</v>
      </c>
      <c r="C15" s="1" t="s">
        <v>25</v>
      </c>
      <c r="D15" s="1"/>
      <c r="G15" s="6" t="s">
        <v>87</v>
      </c>
      <c r="H15" s="7"/>
      <c r="I15" s="14" t="s">
        <v>108</v>
      </c>
      <c r="J15" s="14" t="s">
        <v>109</v>
      </c>
      <c r="K15" s="14" t="s">
        <v>110</v>
      </c>
      <c r="L15" s="14" t="s">
        <v>111</v>
      </c>
      <c r="M15" s="14" t="s">
        <v>112</v>
      </c>
      <c r="N15" s="14" t="s">
        <v>113</v>
      </c>
      <c r="O15" s="15" t="s">
        <v>114</v>
      </c>
      <c r="P15" s="5"/>
      <c r="R15" s="13" t="s">
        <v>87</v>
      </c>
      <c r="S15" s="6"/>
      <c r="T15" s="18" t="s">
        <v>120</v>
      </c>
      <c r="U15" s="16" t="s">
        <v>121</v>
      </c>
      <c r="V15" s="16" t="s">
        <v>122</v>
      </c>
      <c r="W15" s="16" t="s">
        <v>124</v>
      </c>
      <c r="X15" s="16" t="s">
        <v>125</v>
      </c>
      <c r="Y15" s="14" t="s">
        <v>127</v>
      </c>
      <c r="Z15" s="15" t="s">
        <v>129</v>
      </c>
      <c r="AA15" s="5"/>
    </row>
    <row r="16" spans="1:27" ht="15.75" thickBot="1" x14ac:dyDescent="0.3">
      <c r="A16" s="1" t="s">
        <v>70</v>
      </c>
      <c r="B16" s="21" t="s">
        <v>37</v>
      </c>
      <c r="C16" s="1"/>
      <c r="D16" s="1"/>
      <c r="G16" s="6" t="s">
        <v>88</v>
      </c>
      <c r="H16" s="7"/>
      <c r="I16" s="6">
        <v>84000</v>
      </c>
      <c r="J16" s="6">
        <v>155000</v>
      </c>
      <c r="K16" s="6">
        <v>224000</v>
      </c>
      <c r="L16" s="6">
        <v>111000</v>
      </c>
      <c r="M16" s="6">
        <v>140000</v>
      </c>
      <c r="N16" s="6">
        <v>147000</v>
      </c>
      <c r="O16" s="7">
        <v>130000</v>
      </c>
      <c r="P16" s="7">
        <f>SUM(I16:O16)</f>
        <v>991000</v>
      </c>
      <c r="R16" s="6" t="s">
        <v>93</v>
      </c>
      <c r="S16" s="6"/>
      <c r="T16" s="19">
        <v>20</v>
      </c>
      <c r="U16" s="20">
        <v>29</v>
      </c>
      <c r="V16" s="20" t="s">
        <v>123</v>
      </c>
      <c r="W16" s="20">
        <v>8</v>
      </c>
      <c r="X16" s="20" t="s">
        <v>126</v>
      </c>
      <c r="Y16" s="14" t="s">
        <v>128</v>
      </c>
      <c r="Z16" s="15" t="s">
        <v>130</v>
      </c>
      <c r="AA16" s="5"/>
    </row>
    <row r="17" spans="1:27" ht="15.75" thickBot="1" x14ac:dyDescent="0.3">
      <c r="A17" s="1" t="s">
        <v>36</v>
      </c>
      <c r="B17" s="21" t="s">
        <v>37</v>
      </c>
      <c r="C17" s="1"/>
      <c r="D17" s="1"/>
      <c r="G17" s="6" t="s">
        <v>67</v>
      </c>
      <c r="H17" s="7"/>
      <c r="I17" s="6">
        <v>4100</v>
      </c>
      <c r="J17" s="6">
        <v>2600</v>
      </c>
      <c r="K17" s="6">
        <v>1300</v>
      </c>
      <c r="L17" s="6">
        <v>3900</v>
      </c>
      <c r="M17" s="6">
        <v>2200</v>
      </c>
      <c r="N17" s="6">
        <v>2700</v>
      </c>
      <c r="O17" s="7">
        <v>3900</v>
      </c>
      <c r="P17" s="7">
        <f>SUM(I17:O17)</f>
        <v>20700</v>
      </c>
      <c r="R17" s="6" t="s">
        <v>66</v>
      </c>
      <c r="S17" s="6"/>
      <c r="T17" s="11">
        <v>134000</v>
      </c>
      <c r="U17" s="6">
        <v>281000</v>
      </c>
      <c r="V17" s="6">
        <v>83000</v>
      </c>
      <c r="W17" s="6">
        <v>182000</v>
      </c>
      <c r="X17" s="6">
        <v>35000</v>
      </c>
      <c r="Y17" s="6">
        <v>243000</v>
      </c>
      <c r="Z17" s="7">
        <v>172000</v>
      </c>
      <c r="AA17" s="7">
        <f>SUM(T17:Z17)</f>
        <v>1130000</v>
      </c>
    </row>
    <row r="18" spans="1:27" ht="15.75" thickBot="1" x14ac:dyDescent="0.3">
      <c r="A18" s="1" t="s">
        <v>38</v>
      </c>
      <c r="B18" s="21" t="s">
        <v>37</v>
      </c>
      <c r="C18" s="1" t="s">
        <v>21</v>
      </c>
      <c r="D18" s="1"/>
      <c r="R18" s="6" t="s">
        <v>67</v>
      </c>
      <c r="S18" s="6"/>
      <c r="T18" s="11">
        <v>3700</v>
      </c>
      <c r="U18" s="6">
        <v>700</v>
      </c>
      <c r="V18" s="6">
        <v>5100</v>
      </c>
      <c r="W18" s="6">
        <v>1800</v>
      </c>
      <c r="X18" s="6">
        <v>5800</v>
      </c>
      <c r="Y18" s="6">
        <v>900</v>
      </c>
      <c r="Z18" s="7">
        <v>3500</v>
      </c>
      <c r="AA18" s="7">
        <f>SUM(T18:Z18)</f>
        <v>21500</v>
      </c>
    </row>
    <row r="19" spans="1:27" ht="15.75" thickBot="1" x14ac:dyDescent="0.3">
      <c r="A19" s="1" t="s">
        <v>34</v>
      </c>
      <c r="B19" s="21" t="s">
        <v>35</v>
      </c>
      <c r="C19" s="1" t="s">
        <v>21</v>
      </c>
      <c r="D19" s="1"/>
    </row>
    <row r="20" spans="1:27" ht="15.75" thickBot="1" x14ac:dyDescent="0.3">
      <c r="A20" s="1" t="s">
        <v>63</v>
      </c>
      <c r="B20" s="29" t="s">
        <v>50</v>
      </c>
      <c r="C20" s="1" t="s">
        <v>79</v>
      </c>
      <c r="D20" s="1" t="s">
        <v>115</v>
      </c>
      <c r="I20" s="8" t="s">
        <v>116</v>
      </c>
      <c r="P20" s="12" t="s">
        <v>98</v>
      </c>
      <c r="R20" s="26"/>
      <c r="T20" s="8" t="s">
        <v>133</v>
      </c>
      <c r="AA20" s="12" t="s">
        <v>98</v>
      </c>
    </row>
    <row r="21" spans="1:27" ht="15.75" thickBot="1" x14ac:dyDescent="0.3">
      <c r="A21" s="1" t="s">
        <v>5</v>
      </c>
      <c r="B21" s="29" t="s">
        <v>6</v>
      </c>
      <c r="C21" s="1" t="s">
        <v>26</v>
      </c>
      <c r="D21" s="1"/>
      <c r="G21" s="6" t="s">
        <v>87</v>
      </c>
      <c r="H21" s="7"/>
      <c r="I21" s="14" t="s">
        <v>83</v>
      </c>
      <c r="J21" s="14" t="s">
        <v>117</v>
      </c>
      <c r="K21" s="14" t="s">
        <v>68</v>
      </c>
      <c r="L21" s="14" t="s">
        <v>69</v>
      </c>
      <c r="M21" s="14" t="s">
        <v>76</v>
      </c>
      <c r="N21" s="14" t="s">
        <v>77</v>
      </c>
      <c r="O21" s="14" t="s">
        <v>78</v>
      </c>
      <c r="P21" s="5"/>
      <c r="R21" s="13" t="s">
        <v>87</v>
      </c>
      <c r="S21" s="6"/>
      <c r="T21" s="18" t="s">
        <v>134</v>
      </c>
      <c r="U21" s="16" t="s">
        <v>81</v>
      </c>
      <c r="V21" s="16" t="s">
        <v>82</v>
      </c>
      <c r="W21" s="16" t="s">
        <v>84</v>
      </c>
      <c r="X21" s="16" t="s">
        <v>85</v>
      </c>
      <c r="Y21" s="14" t="s">
        <v>99</v>
      </c>
      <c r="Z21" s="15" t="s">
        <v>103</v>
      </c>
      <c r="AA21" s="5"/>
    </row>
    <row r="22" spans="1:27" ht="15.75" thickBot="1" x14ac:dyDescent="0.3">
      <c r="A22" s="1" t="s">
        <v>29</v>
      </c>
      <c r="B22" s="29" t="s">
        <v>30</v>
      </c>
      <c r="C22" s="1"/>
      <c r="D22" s="1"/>
      <c r="G22" s="6" t="s">
        <v>88</v>
      </c>
      <c r="H22" s="7"/>
      <c r="I22" s="6">
        <v>220000</v>
      </c>
      <c r="J22" s="6">
        <v>136000</v>
      </c>
      <c r="K22" s="6">
        <v>153000</v>
      </c>
      <c r="L22" s="6">
        <v>133000</v>
      </c>
      <c r="M22" s="6">
        <v>57000</v>
      </c>
      <c r="N22" s="6">
        <v>242000</v>
      </c>
      <c r="O22" s="6">
        <v>172000</v>
      </c>
      <c r="P22" s="7">
        <f>SUM(I22:O22)</f>
        <v>1113000</v>
      </c>
      <c r="R22" s="6" t="s">
        <v>93</v>
      </c>
      <c r="S22" s="6"/>
      <c r="T22" s="19" t="s">
        <v>123</v>
      </c>
      <c r="U22" s="20" t="s">
        <v>95</v>
      </c>
      <c r="V22" s="20" t="s">
        <v>96</v>
      </c>
      <c r="W22" s="20">
        <v>26</v>
      </c>
      <c r="X22" s="20" t="s">
        <v>100</v>
      </c>
      <c r="Y22" s="14" t="s">
        <v>102</v>
      </c>
      <c r="Z22" s="15" t="s">
        <v>104</v>
      </c>
      <c r="AA22" s="5"/>
    </row>
    <row r="23" spans="1:27" ht="15.75" thickBot="1" x14ac:dyDescent="0.3">
      <c r="A23" s="1" t="s">
        <v>58</v>
      </c>
      <c r="B23" s="29" t="s">
        <v>65</v>
      </c>
      <c r="C23" s="1"/>
      <c r="D23" s="1"/>
      <c r="G23" s="6" t="s">
        <v>67</v>
      </c>
      <c r="H23" s="7"/>
      <c r="I23" s="6">
        <v>1500</v>
      </c>
      <c r="J23" s="6">
        <v>3500</v>
      </c>
      <c r="K23" s="6">
        <v>2300</v>
      </c>
      <c r="L23" s="6">
        <v>2600</v>
      </c>
      <c r="M23" s="6">
        <v>5000</v>
      </c>
      <c r="N23" s="6">
        <v>900</v>
      </c>
      <c r="O23" s="6">
        <v>2000</v>
      </c>
      <c r="P23" s="7">
        <f>SUM(I23:O23)</f>
        <v>17800</v>
      </c>
      <c r="R23" s="6" t="s">
        <v>66</v>
      </c>
      <c r="S23" s="6"/>
      <c r="T23" s="11">
        <v>153000</v>
      </c>
      <c r="U23" s="6">
        <v>147000</v>
      </c>
      <c r="V23" s="6">
        <v>79000</v>
      </c>
      <c r="W23" s="6">
        <v>279000</v>
      </c>
      <c r="X23" s="6">
        <v>91000</v>
      </c>
      <c r="Y23" s="6">
        <v>119000</v>
      </c>
      <c r="Z23" s="7">
        <v>147000</v>
      </c>
      <c r="AA23" s="7">
        <f>SUM(T23:Z23)</f>
        <v>1015000</v>
      </c>
    </row>
    <row r="24" spans="1:27" ht="15.75" thickBot="1" x14ac:dyDescent="0.3">
      <c r="A24" s="1" t="s">
        <v>45</v>
      </c>
      <c r="B24" s="29" t="s">
        <v>46</v>
      </c>
      <c r="C24" s="1"/>
      <c r="D24" s="1"/>
      <c r="R24" s="6" t="s">
        <v>67</v>
      </c>
      <c r="S24" s="6"/>
      <c r="T24" s="11">
        <v>2300</v>
      </c>
      <c r="U24" s="6">
        <v>2600</v>
      </c>
      <c r="V24" s="6">
        <v>5000</v>
      </c>
      <c r="W24" s="6">
        <v>900</v>
      </c>
      <c r="X24" s="6">
        <v>4600</v>
      </c>
      <c r="Y24" s="6">
        <v>3000</v>
      </c>
      <c r="Z24" s="7">
        <v>3000</v>
      </c>
      <c r="AA24" s="7">
        <f>SUM(T24:Z24)</f>
        <v>21400</v>
      </c>
    </row>
    <row r="25" spans="1:27" ht="15.75" thickBot="1" x14ac:dyDescent="0.3">
      <c r="A25" s="1" t="s">
        <v>40</v>
      </c>
      <c r="B25" s="29" t="s">
        <v>42</v>
      </c>
      <c r="C25" s="1" t="s">
        <v>21</v>
      </c>
      <c r="D25" s="1"/>
    </row>
    <row r="26" spans="1:27" ht="15.75" thickBot="1" x14ac:dyDescent="0.3">
      <c r="A26" s="1" t="s">
        <v>59</v>
      </c>
      <c r="B26" s="29" t="s">
        <v>60</v>
      </c>
      <c r="C26" s="1" t="s">
        <v>56</v>
      </c>
      <c r="D26" s="1"/>
      <c r="I26" s="8" t="s">
        <v>118</v>
      </c>
      <c r="P26" s="12" t="s">
        <v>98</v>
      </c>
      <c r="R26" s="26"/>
      <c r="T26" s="8" t="s">
        <v>132</v>
      </c>
      <c r="AA26" s="12" t="s">
        <v>98</v>
      </c>
    </row>
    <row r="27" spans="1:27" ht="15.75" thickBot="1" x14ac:dyDescent="0.3">
      <c r="A27" s="1" t="s">
        <v>41</v>
      </c>
      <c r="B27" s="29" t="s">
        <v>42</v>
      </c>
      <c r="C27" s="1" t="s">
        <v>21</v>
      </c>
      <c r="D27" s="1"/>
      <c r="G27" s="6" t="s">
        <v>87</v>
      </c>
      <c r="H27" s="7"/>
      <c r="I27" s="14" t="s">
        <v>86</v>
      </c>
      <c r="J27" s="14" t="s">
        <v>97</v>
      </c>
      <c r="K27" s="14" t="s">
        <v>108</v>
      </c>
      <c r="L27" s="14" t="s">
        <v>109</v>
      </c>
      <c r="M27" s="14" t="s">
        <v>110</v>
      </c>
      <c r="N27" s="14" t="s">
        <v>111</v>
      </c>
      <c r="O27" s="15" t="s">
        <v>112</v>
      </c>
      <c r="P27" s="5"/>
      <c r="R27" s="13" t="s">
        <v>87</v>
      </c>
      <c r="S27" s="6"/>
      <c r="T27" s="18" t="s">
        <v>120</v>
      </c>
      <c r="U27" s="16" t="s">
        <v>121</v>
      </c>
      <c r="V27" s="16" t="s">
        <v>122</v>
      </c>
      <c r="W27" s="16" t="s">
        <v>124</v>
      </c>
      <c r="X27" s="16" t="s">
        <v>125</v>
      </c>
      <c r="Y27" s="14" t="s">
        <v>127</v>
      </c>
      <c r="Z27" s="15" t="s">
        <v>129</v>
      </c>
      <c r="AA27" s="5"/>
    </row>
    <row r="28" spans="1:27" ht="15.75" thickBot="1" x14ac:dyDescent="0.3">
      <c r="A28" s="1" t="s">
        <v>31</v>
      </c>
      <c r="B28" s="29" t="s">
        <v>32</v>
      </c>
      <c r="C28" s="1" t="s">
        <v>23</v>
      </c>
      <c r="D28" s="1"/>
      <c r="G28" s="6" t="s">
        <v>88</v>
      </c>
      <c r="H28" s="7"/>
      <c r="I28" s="6">
        <v>103000</v>
      </c>
      <c r="J28" s="6">
        <v>154000</v>
      </c>
      <c r="K28" s="6">
        <v>84000</v>
      </c>
      <c r="L28" s="6">
        <v>155000</v>
      </c>
      <c r="M28" s="6">
        <v>224000</v>
      </c>
      <c r="N28" s="6">
        <v>111000</v>
      </c>
      <c r="O28" s="7">
        <v>140000</v>
      </c>
      <c r="P28" s="7">
        <f>SUM(I28:O28)</f>
        <v>971000</v>
      </c>
      <c r="R28" s="6" t="s">
        <v>93</v>
      </c>
      <c r="S28" s="6"/>
      <c r="T28" s="19">
        <v>20</v>
      </c>
      <c r="U28" s="20">
        <v>29</v>
      </c>
      <c r="V28" s="20" t="s">
        <v>123</v>
      </c>
      <c r="W28" s="20">
        <v>8</v>
      </c>
      <c r="X28" s="20" t="s">
        <v>126</v>
      </c>
      <c r="Y28" s="14" t="s">
        <v>128</v>
      </c>
      <c r="Z28" s="15" t="s">
        <v>130</v>
      </c>
      <c r="AA28" s="5"/>
    </row>
    <row r="29" spans="1:27" ht="15.75" thickBot="1" x14ac:dyDescent="0.3">
      <c r="A29" s="1" t="s">
        <v>3</v>
      </c>
      <c r="B29" s="21" t="s">
        <v>4</v>
      </c>
      <c r="C29" s="1"/>
      <c r="D29" s="1"/>
      <c r="G29" s="6" t="s">
        <v>67</v>
      </c>
      <c r="H29" s="7"/>
      <c r="I29" s="6">
        <v>4400</v>
      </c>
      <c r="J29" s="6">
        <v>1800</v>
      </c>
      <c r="K29" s="6">
        <v>4100</v>
      </c>
      <c r="L29" s="6">
        <v>2600</v>
      </c>
      <c r="M29" s="6">
        <v>1300</v>
      </c>
      <c r="N29" s="6">
        <v>3900</v>
      </c>
      <c r="O29" s="7">
        <v>2200</v>
      </c>
      <c r="P29" s="7">
        <f>SUM(I29:O29)</f>
        <v>20300</v>
      </c>
      <c r="R29" s="6" t="s">
        <v>66</v>
      </c>
      <c r="S29" s="6"/>
      <c r="T29" s="11">
        <v>134000</v>
      </c>
      <c r="U29" s="6">
        <v>281000</v>
      </c>
      <c r="V29" s="6">
        <v>83000</v>
      </c>
      <c r="W29" s="6">
        <v>182000</v>
      </c>
      <c r="X29" s="6">
        <v>35000</v>
      </c>
      <c r="Y29" s="6">
        <v>243000</v>
      </c>
      <c r="Z29" s="7">
        <v>172000</v>
      </c>
      <c r="AA29" s="7">
        <f>SUM(T29:Z29)</f>
        <v>1130000</v>
      </c>
    </row>
    <row r="30" spans="1:27" ht="15.75" thickBot="1" x14ac:dyDescent="0.3">
      <c r="A30" s="1" t="s">
        <v>73</v>
      </c>
      <c r="B30" s="21" t="s">
        <v>74</v>
      </c>
      <c r="C30" s="1" t="s">
        <v>21</v>
      </c>
      <c r="D30" s="1"/>
      <c r="R30" s="6" t="s">
        <v>67</v>
      </c>
      <c r="S30" s="6"/>
      <c r="T30" s="11">
        <v>3700</v>
      </c>
      <c r="U30" s="6">
        <v>700</v>
      </c>
      <c r="V30" s="6">
        <v>5100</v>
      </c>
      <c r="W30" s="6">
        <v>1800</v>
      </c>
      <c r="X30" s="6">
        <v>5800</v>
      </c>
      <c r="Y30" s="6">
        <v>900</v>
      </c>
      <c r="Z30" s="7">
        <v>3500</v>
      </c>
      <c r="AA30" s="7">
        <f>SUM(T30:Z30)</f>
        <v>21500</v>
      </c>
    </row>
    <row r="31" spans="1:27" ht="15.75" thickBot="1" x14ac:dyDescent="0.3">
      <c r="A31" s="1" t="s">
        <v>57</v>
      </c>
      <c r="B31" s="21" t="s">
        <v>64</v>
      </c>
      <c r="C31" s="1"/>
      <c r="D31" s="1"/>
    </row>
    <row r="32" spans="1:27" ht="15.75" thickBot="1" x14ac:dyDescent="0.3">
      <c r="A32" s="1" t="s">
        <v>17</v>
      </c>
      <c r="B32" s="21" t="s">
        <v>18</v>
      </c>
      <c r="C32" s="1"/>
      <c r="D32" s="1"/>
      <c r="O32" t="s">
        <v>119</v>
      </c>
      <c r="Z32" t="s">
        <v>119</v>
      </c>
    </row>
    <row r="33" spans="1:27" ht="15.75" thickBot="1" x14ac:dyDescent="0.3">
      <c r="A33" s="1" t="s">
        <v>8</v>
      </c>
      <c r="B33" s="21" t="s">
        <v>24</v>
      </c>
      <c r="C33" s="1" t="s">
        <v>25</v>
      </c>
      <c r="D33" s="1"/>
      <c r="O33" s="23" t="s">
        <v>88</v>
      </c>
      <c r="P33" s="8">
        <f>SUM(P10,P16,P22,P28)</f>
        <v>4089000</v>
      </c>
      <c r="Z33" s="23" t="s">
        <v>88</v>
      </c>
      <c r="AA33" s="8">
        <f>SUM(AA11,AA17,AA23,AA29)</f>
        <v>4290000</v>
      </c>
    </row>
    <row r="34" spans="1:27" ht="15.75" thickBot="1" x14ac:dyDescent="0.3">
      <c r="A34" s="1" t="s">
        <v>33</v>
      </c>
      <c r="B34" s="21" t="s">
        <v>18</v>
      </c>
      <c r="C34" s="1"/>
      <c r="D34" s="1"/>
      <c r="O34" s="24" t="s">
        <v>67</v>
      </c>
      <c r="P34" s="25">
        <f>SUM(P11,P17,P23,P29)</f>
        <v>77800</v>
      </c>
      <c r="Z34" s="24" t="s">
        <v>67</v>
      </c>
      <c r="AA34" s="25">
        <f>SUM(AA12,AA18,AA24,AA30)</f>
        <v>85800</v>
      </c>
    </row>
    <row r="35" spans="1:27" ht="15.75" thickBot="1" x14ac:dyDescent="0.3">
      <c r="A35" s="1" t="s">
        <v>14</v>
      </c>
      <c r="B35" s="21" t="s">
        <v>20</v>
      </c>
      <c r="C35" s="1" t="s">
        <v>21</v>
      </c>
      <c r="D35" s="1"/>
    </row>
    <row r="36" spans="1:27" ht="15.75" thickBot="1" x14ac:dyDescent="0.3">
      <c r="A36" s="1" t="s">
        <v>49</v>
      </c>
      <c r="B36" s="22" t="s">
        <v>50</v>
      </c>
      <c r="C36" s="1" t="s">
        <v>52</v>
      </c>
      <c r="D36" s="1" t="s">
        <v>51</v>
      </c>
      <c r="H36" t="s">
        <v>136</v>
      </c>
    </row>
    <row r="37" spans="1:27" ht="15.75" thickBot="1" x14ac:dyDescent="0.3">
      <c r="A37" s="1" t="s">
        <v>71</v>
      </c>
      <c r="B37" s="22" t="s">
        <v>80</v>
      </c>
      <c r="C37" s="1"/>
      <c r="D37" s="1"/>
      <c r="H37" t="s">
        <v>138</v>
      </c>
    </row>
    <row r="38" spans="1:27" x14ac:dyDescent="0.25">
      <c r="H38" t="s">
        <v>137</v>
      </c>
    </row>
    <row r="39" spans="1:27" x14ac:dyDescent="0.25">
      <c r="H39" t="s">
        <v>139</v>
      </c>
    </row>
    <row r="40" spans="1:27" x14ac:dyDescent="0.25">
      <c r="H40" s="31" t="s">
        <v>141</v>
      </c>
    </row>
    <row r="41" spans="1:27" x14ac:dyDescent="0.25">
      <c r="H41" t="s">
        <v>142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2019-08-19T12:57:41Z</dcterms:modified>
</cp:coreProperties>
</file>